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quitectura\Escritorio\OBRAS CORMUDESI\7.-PROYECTOS EN CURSO\51.-COLEGIO CASTRO RAMOS\Nueva carpeta\1.-SALIE PIE\4.-ITEMIZADO OFICIAL\"/>
    </mc:Choice>
  </mc:AlternateContent>
  <xr:revisionPtr revIDLastSave="0" documentId="13_ncr:1_{9556DA0F-DE86-4E51-AF15-39E74820D75D}" xr6:coauthVersionLast="47" xr6:coauthVersionMax="47" xr10:uidLastSave="{00000000-0000-0000-0000-000000000000}"/>
  <bookViews>
    <workbookView xWindow="14895" yWindow="45" windowWidth="13905" windowHeight="14280" xr2:uid="{3AFC9FF5-E6AA-49ED-BE83-7C116B35E54B}"/>
  </bookViews>
  <sheets>
    <sheet name="ITEMIZADO OFICI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G50" i="1" s="1"/>
  <c r="E48" i="1" l="1"/>
  <c r="G48" i="1" s="1"/>
  <c r="E32" i="1"/>
  <c r="E37" i="1"/>
  <c r="G37" i="1" s="1"/>
  <c r="G39" i="1"/>
  <c r="G38" i="1"/>
  <c r="G47" i="1"/>
  <c r="E36" i="1"/>
  <c r="G53" i="1" l="1"/>
  <c r="G32" i="1"/>
  <c r="G30" i="1"/>
  <c r="G36" i="1"/>
  <c r="E22" i="1"/>
  <c r="G25" i="1"/>
  <c r="G52" i="1"/>
  <c r="G26" i="1"/>
  <c r="G46" i="1"/>
  <c r="G54" i="1" l="1"/>
  <c r="G27" i="1"/>
  <c r="G42" i="1"/>
  <c r="G34" i="1"/>
  <c r="G29" i="1"/>
  <c r="G31" i="1" l="1"/>
  <c r="G56" i="1" l="1"/>
  <c r="G57" i="1" s="1"/>
  <c r="G43" i="1"/>
  <c r="G44" i="1" s="1"/>
  <c r="G35" i="1"/>
  <c r="G33" i="1"/>
  <c r="G22" i="1"/>
  <c r="G23" i="1" s="1"/>
  <c r="G19" i="1"/>
  <c r="G18" i="1"/>
  <c r="G17" i="1"/>
  <c r="G16" i="1"/>
  <c r="G15" i="1"/>
  <c r="G40" i="1" l="1"/>
  <c r="G20" i="1"/>
  <c r="G58" i="1" l="1"/>
  <c r="G59" i="1" s="1"/>
  <c r="G60" i="1" l="1"/>
  <c r="G61" i="1" s="1"/>
  <c r="G62" i="1" l="1"/>
  <c r="G63" i="1" s="1"/>
</calcChain>
</file>

<file path=xl/sharedStrings.xml><?xml version="1.0" encoding="utf-8"?>
<sst xmlns="http://schemas.openxmlformats.org/spreadsheetml/2006/main" count="134" uniqueCount="101">
  <si>
    <t>PROPUESTA:</t>
  </si>
  <si>
    <t>PROYECTO:</t>
  </si>
  <si>
    <t>UBICACIÓN:</t>
  </si>
  <si>
    <t>FECHA:</t>
  </si>
  <si>
    <t>DURACION :</t>
  </si>
  <si>
    <t>ITEM</t>
  </si>
  <si>
    <t>PARTIDA</t>
  </si>
  <si>
    <t>UN</t>
  </si>
  <si>
    <t>CANTIDAD</t>
  </si>
  <si>
    <t>P. UNITARIO</t>
  </si>
  <si>
    <t>TOTAL</t>
  </si>
  <si>
    <t>M2</t>
  </si>
  <si>
    <t>M3</t>
  </si>
  <si>
    <t>ML</t>
  </si>
  <si>
    <t>SUB TOTAL NETO</t>
  </si>
  <si>
    <t>G.G</t>
  </si>
  <si>
    <t>UTL</t>
  </si>
  <si>
    <t>TOTAL NETO</t>
  </si>
  <si>
    <t xml:space="preserve">           _______________________________________</t>
  </si>
  <si>
    <t>I.V.A.</t>
  </si>
  <si>
    <t>TOTAL CON I.V.A.</t>
  </si>
  <si>
    <t>MANUEL CASTRO RAMOS 2188, IQUIQUE.</t>
  </si>
  <si>
    <t>CONSTRUCCIÓN DE NUEVAS SALAS PEDAGÓGICAS ESCUELA MANUEL CASTRO RAMOS</t>
  </si>
  <si>
    <t>1.0</t>
  </si>
  <si>
    <t>1.1</t>
  </si>
  <si>
    <t>1.2</t>
  </si>
  <si>
    <t>1.3</t>
  </si>
  <si>
    <t>2.0</t>
  </si>
  <si>
    <t>2.1</t>
  </si>
  <si>
    <t>3.0</t>
  </si>
  <si>
    <t>3.1</t>
  </si>
  <si>
    <t>3.2</t>
  </si>
  <si>
    <t>4.0</t>
  </si>
  <si>
    <t>4.1</t>
  </si>
  <si>
    <t>TRAZADO REPLANTEO</t>
  </si>
  <si>
    <t>EXCAVACIÓN</t>
  </si>
  <si>
    <t>RETIRO DE ESCOMBROS</t>
  </si>
  <si>
    <t>GUARDA POLVOS</t>
  </si>
  <si>
    <t>INSTALACIÓN ELÉCTRICA</t>
  </si>
  <si>
    <t>GL</t>
  </si>
  <si>
    <t>HORMIGON G- 25 e=10 cm (RADIER INCLUYE POLIETILENO Y MALLA ACMA C-92)</t>
  </si>
  <si>
    <t xml:space="preserve">PROVISION E INSTALACION DE BASE ESTABILIZADO E=10 CM </t>
  </si>
  <si>
    <t xml:space="preserve"> </t>
  </si>
  <si>
    <t>CERCHA METALCON ESTRUCT C 2X4X0.85</t>
  </si>
  <si>
    <t>TABIQUE METALCON (2 PL 15 MM) h Menor 2,4 MTS</t>
  </si>
  <si>
    <t>REVESTIMIENTO DE CIELO PVC SUPER WHITE 10X300X5950 MMS</t>
  </si>
  <si>
    <t xml:space="preserve">INSTALACION DE CORNIZA PARA CIELO RASO PVC </t>
  </si>
  <si>
    <t>INSTALACIÓN PISO VINÍLICO SPC 5.5 MM</t>
  </si>
  <si>
    <t>CONSTRUCCION DE PAVIMETOS</t>
  </si>
  <si>
    <t xml:space="preserve">m2 </t>
  </si>
  <si>
    <t>TABIQUERIA</t>
  </si>
  <si>
    <t xml:space="preserve">PISOS </t>
  </si>
  <si>
    <t>TECHUMBRE</t>
  </si>
  <si>
    <t xml:space="preserve">PUERTAS Y VENTANAS </t>
  </si>
  <si>
    <t xml:space="preserve">TERMINACIONES </t>
  </si>
  <si>
    <t>ENLUCIDO Y EMPASTE</t>
  </si>
  <si>
    <t>PINTURA DE MUROS INTERIORES (2 MANOS ESMALTE AL AGUA)</t>
  </si>
  <si>
    <t>PINTURA DE MUROS EXTERIORES (2 MANOS ESMALTE AL AGUA)</t>
  </si>
  <si>
    <t xml:space="preserve">RETIRO DE VENTANAS EXISTENTES </t>
  </si>
  <si>
    <t>ENTREGA DE OBRA</t>
  </si>
  <si>
    <t>ASEO Y ENTREGA</t>
  </si>
  <si>
    <t>PLACA NERVADA PV4 PREPINTADA</t>
  </si>
  <si>
    <t xml:space="preserve">PLANCHA OSB E=11 MM </t>
  </si>
  <si>
    <t xml:space="preserve">PERFIL OMEGA TECHO 35X38X15X8X0,85X3 DIST 0.60 MTS </t>
  </si>
  <si>
    <t xml:space="preserve">OMEGA CIELO PERFIL PORTANTE 40 R DIST 0.40 MTS </t>
  </si>
  <si>
    <t>PROVICION E INSTALACION CENTRO PANEL LED 0.30X1.20 MTS</t>
  </si>
  <si>
    <t>PUERTAS 0.90X2.00 MTS (INCLUYE MARCOS Y QUINCALLERIA CHAPA TIPO PALETA)</t>
  </si>
  <si>
    <t>REVESTIMIENTO FRONTONES FIBROCEMENTO E=10 MM</t>
  </si>
  <si>
    <t xml:space="preserve">CANALETA AGUAS LLUVIAS </t>
  </si>
  <si>
    <t xml:space="preserve">BAJADA DE AGUAS LLUVIAS 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</si>
  <si>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</si>
  <si>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</si>
  <si>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</si>
  <si>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</si>
  <si>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</si>
  <si>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</si>
  <si>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</si>
  <si>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</si>
  <si>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</si>
  <si>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</si>
  <si>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5.0</t>
  </si>
  <si>
    <t>5.1</t>
  </si>
  <si>
    <t>5.2</t>
  </si>
  <si>
    <t>6.0</t>
  </si>
  <si>
    <t>6.1</t>
  </si>
  <si>
    <t>6.2</t>
  </si>
  <si>
    <t>6.3</t>
  </si>
  <si>
    <t>7.0</t>
  </si>
  <si>
    <t>7.1</t>
  </si>
  <si>
    <t>7.2</t>
  </si>
  <si>
    <t>8.0</t>
  </si>
  <si>
    <t>8.1</t>
  </si>
  <si>
    <t xml:space="preserve">NOMBRE Y FIRMA </t>
  </si>
  <si>
    <t>EMPRESA CONTRATISTA</t>
  </si>
  <si>
    <t>ITEMIZADO OFICIAL</t>
  </si>
  <si>
    <t xml:space="preserve">IDENTIFICAR PLAZO EN DIAS CORRIDOS </t>
  </si>
  <si>
    <t>BARRERA INTIHUMEDAD FIELTRO</t>
  </si>
  <si>
    <t>6.4</t>
  </si>
  <si>
    <t>PINTURA DE PUERTAS  (2 MANOS ESMALTE SINTETICO)</t>
  </si>
  <si>
    <t>1.4</t>
  </si>
  <si>
    <t>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</si>
</sst>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_-;\-&quot;$&quot;* #,##0_-;_-&quot;$&quot;* &quot;-&quot;_-;_-@_-"/>
    <numFmt numFmtId="165" formatCode="_-* #,##0.00_-;\-* #,##0.00_-;_-* &quot;-&quot;??_-;_-@_-"/>
    <numFmt numFmtId="166" formatCode="0.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4">
    <xf numFmtId="0" fontId="0" fillId="0" borderId="0" xfId="0"/>
    <xf numFmtId="0" fontId="3" fillId="0" borderId="0" xfId="0" applyFont="1"/>
    <xf numFmtId="0" fontId="5" fillId="4" borderId="17" xfId="0" applyFont="1" applyFill="1" applyBorder="1" applyAlignment="1">
      <alignment horizontal="center" vertical="center"/>
    </xf>
    <xf numFmtId="167" fontId="6" fillId="5" borderId="15" xfId="1" applyNumberFormat="1" applyFont="1" applyFill="1" applyBorder="1" applyAlignment="1">
      <alignment horizontal="left"/>
    </xf>
    <xf numFmtId="167" fontId="6" fillId="6" borderId="15" xfId="1" applyNumberFormat="1" applyFont="1" applyFill="1" applyBorder="1" applyAlignment="1">
      <alignment horizontal="center" vertical="center"/>
    </xf>
    <xf numFmtId="0" fontId="6" fillId="6" borderId="15" xfId="1" applyNumberFormat="1" applyFont="1" applyFill="1" applyBorder="1" applyAlignment="1">
      <alignment horizontal="center" vertical="center"/>
    </xf>
    <xf numFmtId="164" fontId="6" fillId="6" borderId="15" xfId="2" applyFont="1" applyFill="1" applyBorder="1" applyAlignment="1">
      <alignment vertical="center"/>
    </xf>
    <xf numFmtId="164" fontId="6" fillId="4" borderId="16" xfId="2" applyFont="1" applyFill="1" applyBorder="1" applyAlignment="1">
      <alignment vertical="center"/>
    </xf>
    <xf numFmtId="164" fontId="7" fillId="4" borderId="14" xfId="2" applyFont="1" applyFill="1" applyBorder="1" applyAlignment="1">
      <alignment horizontal="center" vertical="center"/>
    </xf>
    <xf numFmtId="164" fontId="7" fillId="4" borderId="19" xfId="2" applyFont="1" applyFill="1" applyBorder="1" applyAlignment="1">
      <alignment vertical="center"/>
    </xf>
    <xf numFmtId="166" fontId="8" fillId="3" borderId="13" xfId="0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167" fontId="6" fillId="6" borderId="21" xfId="1" applyNumberFormat="1" applyFont="1" applyFill="1" applyBorder="1" applyAlignment="1">
      <alignment horizontal="center" vertical="center"/>
    </xf>
    <xf numFmtId="0" fontId="6" fillId="6" borderId="21" xfId="1" applyNumberFormat="1" applyFont="1" applyFill="1" applyBorder="1" applyAlignment="1">
      <alignment horizontal="center" vertical="center"/>
    </xf>
    <xf numFmtId="164" fontId="6" fillId="6" borderId="21" xfId="2" applyFont="1" applyFill="1" applyBorder="1" applyAlignment="1">
      <alignment vertical="center"/>
    </xf>
    <xf numFmtId="164" fontId="6" fillId="4" borderId="22" xfId="2" applyFont="1" applyFill="1" applyBorder="1" applyAlignment="1">
      <alignment vertical="center"/>
    </xf>
    <xf numFmtId="164" fontId="7" fillId="4" borderId="24" xfId="2" applyFont="1" applyFill="1" applyBorder="1" applyAlignment="1">
      <alignment vertical="center"/>
    </xf>
    <xf numFmtId="166" fontId="5" fillId="0" borderId="29" xfId="0" applyNumberFormat="1" applyFont="1" applyBorder="1" applyAlignment="1">
      <alignment horizontal="center" vertical="center"/>
    </xf>
    <xf numFmtId="167" fontId="5" fillId="0" borderId="21" xfId="1" applyNumberFormat="1" applyFont="1" applyFill="1" applyBorder="1" applyAlignment="1">
      <alignment horizontal="center" vertical="center"/>
    </xf>
    <xf numFmtId="0" fontId="5" fillId="0" borderId="21" xfId="1" applyNumberFormat="1" applyFont="1" applyFill="1" applyBorder="1" applyAlignment="1">
      <alignment horizontal="center" vertical="center"/>
    </xf>
    <xf numFmtId="164" fontId="5" fillId="0" borderId="21" xfId="2" applyFont="1" applyFill="1" applyBorder="1" applyAlignment="1">
      <alignment vertical="center"/>
    </xf>
    <xf numFmtId="164" fontId="5" fillId="0" borderId="22" xfId="2" applyFont="1" applyFill="1" applyBorder="1" applyAlignment="1">
      <alignment vertical="center"/>
    </xf>
    <xf numFmtId="167" fontId="6" fillId="4" borderId="21" xfId="1" applyNumberFormat="1" applyFont="1" applyFill="1" applyBorder="1" applyAlignment="1">
      <alignment horizontal="center" vertical="center"/>
    </xf>
    <xf numFmtId="0" fontId="6" fillId="4" borderId="21" xfId="1" applyNumberFormat="1" applyFont="1" applyFill="1" applyBorder="1" applyAlignment="1">
      <alignment horizontal="center" vertical="center"/>
    </xf>
    <xf numFmtId="164" fontId="6" fillId="4" borderId="21" xfId="2" applyFont="1" applyFill="1" applyBorder="1" applyAlignment="1">
      <alignment vertical="center"/>
    </xf>
    <xf numFmtId="167" fontId="6" fillId="4" borderId="15" xfId="1" applyNumberFormat="1" applyFont="1" applyFill="1" applyBorder="1" applyAlignment="1">
      <alignment horizontal="center" vertical="center"/>
    </xf>
    <xf numFmtId="0" fontId="6" fillId="4" borderId="15" xfId="1" applyNumberFormat="1" applyFont="1" applyFill="1" applyBorder="1" applyAlignment="1">
      <alignment horizontal="center" vertical="center"/>
    </xf>
    <xf numFmtId="164" fontId="6" fillId="4" borderId="15" xfId="2" applyFont="1" applyFill="1" applyBorder="1" applyAlignment="1">
      <alignment vertical="center"/>
    </xf>
    <xf numFmtId="164" fontId="6" fillId="4" borderId="25" xfId="2" applyFont="1" applyFill="1" applyBorder="1" applyAlignment="1">
      <alignment vertical="center"/>
    </xf>
    <xf numFmtId="167" fontId="6" fillId="4" borderId="14" xfId="1" applyNumberFormat="1" applyFont="1" applyFill="1" applyBorder="1" applyAlignment="1">
      <alignment horizontal="center" vertical="center"/>
    </xf>
    <xf numFmtId="0" fontId="6" fillId="4" borderId="14" xfId="1" applyNumberFormat="1" applyFont="1" applyFill="1" applyBorder="1" applyAlignment="1">
      <alignment horizontal="center" vertical="center"/>
    </xf>
    <xf numFmtId="164" fontId="6" fillId="4" borderId="14" xfId="2" applyFont="1" applyFill="1" applyBorder="1" applyAlignment="1">
      <alignment vertical="center"/>
    </xf>
    <xf numFmtId="164" fontId="6" fillId="4" borderId="19" xfId="2" applyFont="1" applyFill="1" applyBorder="1" applyAlignment="1">
      <alignment vertical="center"/>
    </xf>
    <xf numFmtId="167" fontId="6" fillId="0" borderId="23" xfId="1" applyNumberFormat="1" applyFont="1" applyFill="1" applyBorder="1" applyAlignment="1">
      <alignment horizontal="left"/>
    </xf>
    <xf numFmtId="167" fontId="6" fillId="0" borderId="23" xfId="1" applyNumberFormat="1" applyFont="1" applyFill="1" applyBorder="1" applyAlignment="1">
      <alignment horizontal="center" vertical="center"/>
    </xf>
    <xf numFmtId="0" fontId="6" fillId="0" borderId="23" xfId="1" applyNumberFormat="1" applyFont="1" applyFill="1" applyBorder="1" applyAlignment="1">
      <alignment horizontal="center" vertical="center"/>
    </xf>
    <xf numFmtId="164" fontId="6" fillId="0" borderId="23" xfId="2" applyFont="1" applyFill="1" applyBorder="1" applyAlignment="1">
      <alignment vertical="center"/>
    </xf>
    <xf numFmtId="164" fontId="6" fillId="4" borderId="5" xfId="2" applyFont="1" applyFill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6" fillId="0" borderId="0" xfId="2" applyFont="1"/>
    <xf numFmtId="0" fontId="8" fillId="0" borderId="4" xfId="4" applyFont="1" applyBorder="1" applyAlignment="1">
      <alignment horizontal="left"/>
    </xf>
    <xf numFmtId="0" fontId="8" fillId="0" borderId="6" xfId="4" applyFont="1" applyBorder="1" applyAlignment="1">
      <alignment horizontal="left"/>
    </xf>
    <xf numFmtId="0" fontId="8" fillId="0" borderId="7" xfId="4" applyFont="1" applyBorder="1" applyAlignment="1">
      <alignment horizontal="left"/>
    </xf>
    <xf numFmtId="0" fontId="8" fillId="2" borderId="10" xfId="4" applyFont="1" applyFill="1" applyBorder="1" applyAlignment="1">
      <alignment horizontal="center" vertical="center"/>
    </xf>
    <xf numFmtId="0" fontId="8" fillId="2" borderId="11" xfId="4" applyFont="1" applyFill="1" applyBorder="1" applyAlignment="1">
      <alignment horizontal="left" vertical="center"/>
    </xf>
    <xf numFmtId="0" fontId="8" fillId="2" borderId="11" xfId="4" applyFont="1" applyFill="1" applyBorder="1" applyAlignment="1">
      <alignment horizontal="center" vertical="center"/>
    </xf>
    <xf numFmtId="164" fontId="8" fillId="2" borderId="11" xfId="2" applyFont="1" applyFill="1" applyBorder="1" applyAlignment="1">
      <alignment horizontal="center" vertical="center"/>
    </xf>
    <xf numFmtId="164" fontId="8" fillId="2" borderId="12" xfId="2" applyFont="1" applyFill="1" applyBorder="1" applyAlignment="1">
      <alignment horizontal="center" vertical="center"/>
    </xf>
    <xf numFmtId="166" fontId="8" fillId="3" borderId="13" xfId="4" applyNumberFormat="1" applyFont="1" applyFill="1" applyBorder="1" applyAlignment="1">
      <alignment horizontal="center" vertical="center"/>
    </xf>
    <xf numFmtId="164" fontId="7" fillId="0" borderId="27" xfId="2" applyFont="1" applyFill="1" applyBorder="1" applyAlignment="1">
      <alignment horizontal="center" vertical="center"/>
    </xf>
    <xf numFmtId="164" fontId="7" fillId="0" borderId="28" xfId="2" applyFont="1" applyFill="1" applyBorder="1" applyAlignment="1">
      <alignment vertical="center"/>
    </xf>
    <xf numFmtId="164" fontId="7" fillId="4" borderId="22" xfId="2" applyFont="1" applyFill="1" applyBorder="1" applyAlignment="1">
      <alignment vertical="center"/>
    </xf>
    <xf numFmtId="0" fontId="6" fillId="0" borderId="29" xfId="0" applyFont="1" applyBorder="1" applyAlignment="1">
      <alignment horizontal="center"/>
    </xf>
    <xf numFmtId="9" fontId="6" fillId="0" borderId="21" xfId="3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9" fontId="6" fillId="0" borderId="15" xfId="3" applyFont="1" applyBorder="1" applyAlignment="1">
      <alignment horizontal="center"/>
    </xf>
    <xf numFmtId="164" fontId="7" fillId="4" borderId="32" xfId="2" applyFont="1" applyFill="1" applyBorder="1" applyAlignment="1">
      <alignment vertical="center"/>
    </xf>
    <xf numFmtId="166" fontId="6" fillId="6" borderId="15" xfId="1" applyNumberFormat="1" applyFont="1" applyFill="1" applyBorder="1" applyAlignment="1">
      <alignment horizontal="center" vertical="center"/>
    </xf>
    <xf numFmtId="166" fontId="6" fillId="4" borderId="14" xfId="1" applyNumberFormat="1" applyFont="1" applyFill="1" applyBorder="1" applyAlignment="1">
      <alignment horizontal="center" vertical="center"/>
    </xf>
    <xf numFmtId="0" fontId="6" fillId="4" borderId="36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167" fontId="7" fillId="3" borderId="18" xfId="1" applyNumberFormat="1" applyFont="1" applyFill="1" applyBorder="1" applyAlignment="1">
      <alignment horizontal="left"/>
    </xf>
    <xf numFmtId="167" fontId="7" fillId="3" borderId="34" xfId="1" applyNumberFormat="1" applyFont="1" applyFill="1" applyBorder="1" applyAlignment="1">
      <alignment horizontal="left"/>
    </xf>
    <xf numFmtId="167" fontId="7" fillId="3" borderId="25" xfId="1" applyNumberFormat="1" applyFont="1" applyFill="1" applyBorder="1" applyAlignment="1">
      <alignment horizontal="left"/>
    </xf>
    <xf numFmtId="0" fontId="7" fillId="0" borderId="20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4" borderId="26" xfId="0" applyFont="1" applyFill="1" applyBorder="1" applyAlignment="1">
      <alignment horizontal="left"/>
    </xf>
    <xf numFmtId="0" fontId="7" fillId="4" borderId="31" xfId="0" applyFont="1" applyFill="1" applyBorder="1" applyAlignment="1">
      <alignment horizontal="left"/>
    </xf>
    <xf numFmtId="0" fontId="8" fillId="0" borderId="1" xfId="4" applyFont="1" applyBorder="1" applyAlignment="1">
      <alignment horizontal="center"/>
    </xf>
    <xf numFmtId="0" fontId="8" fillId="0" borderId="2" xfId="4" applyFont="1" applyBorder="1" applyAlignment="1">
      <alignment horizontal="center"/>
    </xf>
    <xf numFmtId="0" fontId="8" fillId="0" borderId="3" xfId="4" applyFont="1" applyBorder="1" applyAlignment="1">
      <alignment horizontal="center"/>
    </xf>
    <xf numFmtId="0" fontId="8" fillId="0" borderId="2" xfId="4" applyFont="1" applyBorder="1" applyAlignment="1">
      <alignment horizontal="left"/>
    </xf>
    <xf numFmtId="0" fontId="8" fillId="0" borderId="3" xfId="4" applyFont="1" applyBorder="1" applyAlignment="1">
      <alignment horizontal="left"/>
    </xf>
    <xf numFmtId="0" fontId="8" fillId="0" borderId="0" xfId="4" applyFont="1" applyAlignment="1">
      <alignment horizontal="left"/>
    </xf>
    <xf numFmtId="0" fontId="8" fillId="0" borderId="5" xfId="4" applyFont="1" applyBorder="1" applyAlignment="1">
      <alignment horizontal="left"/>
    </xf>
    <xf numFmtId="14" fontId="9" fillId="0" borderId="0" xfId="4" applyNumberFormat="1" applyFont="1" applyAlignment="1">
      <alignment horizontal="left"/>
    </xf>
    <xf numFmtId="0" fontId="9" fillId="0" borderId="0" xfId="4" applyFont="1" applyAlignment="1">
      <alignment horizontal="left"/>
    </xf>
    <xf numFmtId="0" fontId="9" fillId="0" borderId="5" xfId="4" applyFont="1" applyBorder="1" applyAlignment="1">
      <alignment horizontal="left"/>
    </xf>
    <xf numFmtId="0" fontId="9" fillId="0" borderId="8" xfId="4" applyFont="1" applyBorder="1" applyAlignment="1">
      <alignment horizontal="left"/>
    </xf>
    <xf numFmtId="0" fontId="9" fillId="0" borderId="9" xfId="4" applyFont="1" applyBorder="1" applyAlignment="1">
      <alignment horizontal="left"/>
    </xf>
    <xf numFmtId="0" fontId="8" fillId="3" borderId="14" xfId="4" applyFont="1" applyFill="1" applyBorder="1" applyAlignment="1">
      <alignment horizontal="left" vertical="center"/>
    </xf>
    <xf numFmtId="0" fontId="8" fillId="3" borderId="15" xfId="4" applyFont="1" applyFill="1" applyBorder="1" applyAlignment="1">
      <alignment horizontal="left" vertical="center"/>
    </xf>
    <xf numFmtId="0" fontId="8" fillId="3" borderId="16" xfId="4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</cellXfs>
  <cellStyles count="5">
    <cellStyle name="Millares" xfId="1" builtinId="3"/>
    <cellStyle name="Moneda [0]" xfId="2" builtinId="7"/>
    <cellStyle name="Normal" xfId="0" builtinId="0"/>
    <cellStyle name="Normal 2" xfId="4" xr:uid="{FA43EC87-0A84-44B7-89E4-4E267593CD5B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95250</xdr:rowOff>
    </xdr:from>
    <xdr:ext cx="624592" cy="826073"/>
    <xdr:pic>
      <xdr:nvPicPr>
        <xdr:cNvPr id="5" name="Imagen 4">
          <a:extLst>
            <a:ext uri="{FF2B5EF4-FFF2-40B4-BE49-F238E27FC236}">
              <a16:creationId xmlns:a16="http://schemas.microsoft.com/office/drawing/2014/main" id="{6D25A8C8-BC05-4133-B145-A548D73B0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95250"/>
          <a:ext cx="624592" cy="82607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1876A-A8AF-456F-8226-9F7C907078F4}">
  <dimension ref="A6:G64"/>
  <sheetViews>
    <sheetView tabSelected="1" topLeftCell="B1" workbookViewId="0">
      <selection activeCell="B15" sqref="B15:B19"/>
    </sheetView>
  </sheetViews>
  <sheetFormatPr baseColWidth="10" defaultRowHeight="12.75" x14ac:dyDescent="0.2"/>
  <cols>
    <col min="1" max="1" width="11.42578125" style="1"/>
    <col min="2" max="2" width="13" style="38" bestFit="1" customWidth="1"/>
    <col min="3" max="3" width="66.5703125" style="39" bestFit="1" customWidth="1"/>
    <col min="4" max="4" width="4.7109375" style="40" bestFit="1" customWidth="1"/>
    <col min="5" max="5" width="10.42578125" style="40" bestFit="1" customWidth="1"/>
    <col min="6" max="7" width="12.28515625" style="41" bestFit="1" customWidth="1"/>
    <col min="8" max="16384" width="11.42578125" style="1"/>
  </cols>
  <sheetData>
    <row r="6" spans="2:7" ht="13.5" thickBot="1" x14ac:dyDescent="0.25"/>
    <row r="7" spans="2:7" ht="13.5" thickBot="1" x14ac:dyDescent="0.25">
      <c r="B7" s="76" t="s">
        <v>94</v>
      </c>
      <c r="C7" s="77"/>
      <c r="D7" s="77"/>
      <c r="E7" s="77"/>
      <c r="F7" s="77"/>
      <c r="G7" s="78"/>
    </row>
    <row r="8" spans="2:7" x14ac:dyDescent="0.2">
      <c r="B8" s="42" t="s">
        <v>0</v>
      </c>
      <c r="C8" s="79" t="s">
        <v>22</v>
      </c>
      <c r="D8" s="79"/>
      <c r="E8" s="79"/>
      <c r="F8" s="79"/>
      <c r="G8" s="80"/>
    </row>
    <row r="9" spans="2:7" x14ac:dyDescent="0.2">
      <c r="B9" s="43" t="s">
        <v>1</v>
      </c>
      <c r="C9" s="81" t="s">
        <v>22</v>
      </c>
      <c r="D9" s="81"/>
      <c r="E9" s="81"/>
      <c r="F9" s="81"/>
      <c r="G9" s="82"/>
    </row>
    <row r="10" spans="2:7" x14ac:dyDescent="0.2">
      <c r="B10" s="43" t="s">
        <v>2</v>
      </c>
      <c r="C10" s="81" t="s">
        <v>21</v>
      </c>
      <c r="D10" s="81"/>
      <c r="E10" s="81"/>
      <c r="F10" s="81"/>
      <c r="G10" s="82"/>
    </row>
    <row r="11" spans="2:7" x14ac:dyDescent="0.2">
      <c r="B11" s="43" t="s">
        <v>3</v>
      </c>
      <c r="C11" s="83"/>
      <c r="D11" s="84"/>
      <c r="E11" s="84"/>
      <c r="F11" s="84"/>
      <c r="G11" s="85"/>
    </row>
    <row r="12" spans="2:7" ht="13.5" thickBot="1" x14ac:dyDescent="0.25">
      <c r="B12" s="44" t="s">
        <v>4</v>
      </c>
      <c r="C12" s="86" t="s">
        <v>95</v>
      </c>
      <c r="D12" s="86"/>
      <c r="E12" s="86"/>
      <c r="F12" s="86"/>
      <c r="G12" s="87"/>
    </row>
    <row r="13" spans="2:7" x14ac:dyDescent="0.2">
      <c r="B13" s="45" t="s">
        <v>5</v>
      </c>
      <c r="C13" s="46" t="s">
        <v>6</v>
      </c>
      <c r="D13" s="47" t="s">
        <v>7</v>
      </c>
      <c r="E13" s="47" t="s">
        <v>8</v>
      </c>
      <c r="F13" s="48" t="s">
        <v>9</v>
      </c>
      <c r="G13" s="49" t="s">
        <v>10</v>
      </c>
    </row>
    <row r="14" spans="2:7" x14ac:dyDescent="0.2">
      <c r="B14" s="50" t="s">
        <v>23</v>
      </c>
      <c r="C14" s="88" t="s">
        <v>48</v>
      </c>
      <c r="D14" s="88"/>
      <c r="E14" s="88"/>
      <c r="F14" s="89"/>
      <c r="G14" s="90"/>
    </row>
    <row r="15" spans="2:7" x14ac:dyDescent="0.2">
      <c r="B15" s="2" t="s">
        <v>24</v>
      </c>
      <c r="C15" s="3" t="s">
        <v>34</v>
      </c>
      <c r="D15" s="4" t="s">
        <v>7</v>
      </c>
      <c r="E15" s="5">
        <v>1</v>
      </c>
      <c r="F15" s="6"/>
      <c r="G15" s="7">
        <f t="shared" ref="G15" si="0">E15*F15</f>
        <v>0</v>
      </c>
    </row>
    <row r="16" spans="2:7" x14ac:dyDescent="0.2">
      <c r="B16" s="2" t="s">
        <v>25</v>
      </c>
      <c r="C16" s="3" t="s">
        <v>35</v>
      </c>
      <c r="D16" s="4" t="s">
        <v>12</v>
      </c>
      <c r="E16" s="5">
        <v>10</v>
      </c>
      <c r="F16" s="6"/>
      <c r="G16" s="7">
        <f>E16*F16</f>
        <v>0</v>
      </c>
    </row>
    <row r="17" spans="2:7" x14ac:dyDescent="0.2">
      <c r="B17" s="2" t="s">
        <v>26</v>
      </c>
      <c r="C17" s="3" t="s">
        <v>36</v>
      </c>
      <c r="D17" s="4" t="s">
        <v>12</v>
      </c>
      <c r="E17" s="5">
        <v>13</v>
      </c>
      <c r="F17" s="6"/>
      <c r="G17" s="7">
        <f t="shared" ref="G17" si="1">E17*F17</f>
        <v>0</v>
      </c>
    </row>
    <row r="18" spans="2:7" x14ac:dyDescent="0.2">
      <c r="B18" s="2" t="s">
        <v>99</v>
      </c>
      <c r="C18" s="3" t="s">
        <v>41</v>
      </c>
      <c r="D18" s="12" t="s">
        <v>11</v>
      </c>
      <c r="E18" s="13">
        <v>33</v>
      </c>
      <c r="F18" s="14"/>
      <c r="G18" s="15">
        <f>E18*F18</f>
        <v>0</v>
      </c>
    </row>
    <row r="19" spans="2:7" x14ac:dyDescent="0.2">
      <c r="B19" s="2" t="s">
        <v>100</v>
      </c>
      <c r="C19" s="3" t="s">
        <v>40</v>
      </c>
      <c r="D19" s="4" t="s">
        <v>11</v>
      </c>
      <c r="E19" s="5">
        <v>33</v>
      </c>
      <c r="F19" s="6"/>
      <c r="G19" s="7">
        <f>E19*F19</f>
        <v>0</v>
      </c>
    </row>
    <row r="20" spans="2:7" x14ac:dyDescent="0.2">
      <c r="B20" s="91"/>
      <c r="C20" s="92"/>
      <c r="D20" s="92"/>
      <c r="E20" s="93"/>
      <c r="F20" s="8" t="s">
        <v>10</v>
      </c>
      <c r="G20" s="9">
        <f>SUM(G15:G19)</f>
        <v>0</v>
      </c>
    </row>
    <row r="21" spans="2:7" x14ac:dyDescent="0.2">
      <c r="B21" s="10" t="s">
        <v>27</v>
      </c>
      <c r="C21" s="68" t="s">
        <v>50</v>
      </c>
      <c r="D21" s="68"/>
      <c r="E21" s="68"/>
      <c r="F21" s="68"/>
      <c r="G21" s="69"/>
    </row>
    <row r="22" spans="2:7" x14ac:dyDescent="0.2">
      <c r="B22" s="11" t="s">
        <v>28</v>
      </c>
      <c r="C22" s="3" t="s">
        <v>44</v>
      </c>
      <c r="D22" s="4" t="s">
        <v>11</v>
      </c>
      <c r="E22" s="59">
        <f>30.26*2.92</f>
        <v>88.359200000000001</v>
      </c>
      <c r="F22" s="6"/>
      <c r="G22" s="7">
        <f t="shared" ref="G22:G34" si="2">E22*F22</f>
        <v>0</v>
      </c>
    </row>
    <row r="23" spans="2:7" x14ac:dyDescent="0.2">
      <c r="B23" s="91"/>
      <c r="C23" s="92"/>
      <c r="D23" s="92"/>
      <c r="E23" s="93"/>
      <c r="F23" s="8" t="s">
        <v>10</v>
      </c>
      <c r="G23" s="9">
        <f>SUM(G22)</f>
        <v>0</v>
      </c>
    </row>
    <row r="24" spans="2:7" x14ac:dyDescent="0.2">
      <c r="B24" s="10" t="s">
        <v>29</v>
      </c>
      <c r="C24" s="67" t="s">
        <v>51</v>
      </c>
      <c r="D24" s="68"/>
      <c r="E24" s="68"/>
      <c r="F24" s="68"/>
      <c r="G24" s="69"/>
    </row>
    <row r="25" spans="2:7" x14ac:dyDescent="0.2">
      <c r="B25" s="17" t="s">
        <v>30</v>
      </c>
      <c r="C25" s="3" t="s">
        <v>47</v>
      </c>
      <c r="D25" s="18" t="s">
        <v>11</v>
      </c>
      <c r="E25" s="19">
        <v>33</v>
      </c>
      <c r="F25" s="20"/>
      <c r="G25" s="21">
        <f>E25*F25</f>
        <v>0</v>
      </c>
    </row>
    <row r="26" spans="2:7" x14ac:dyDescent="0.2">
      <c r="B26" s="17" t="s">
        <v>31</v>
      </c>
      <c r="C26" s="3" t="s">
        <v>37</v>
      </c>
      <c r="D26" s="29" t="s">
        <v>13</v>
      </c>
      <c r="E26" s="30">
        <v>38</v>
      </c>
      <c r="F26" s="31"/>
      <c r="G26" s="32">
        <f>E26*F26</f>
        <v>0</v>
      </c>
    </row>
    <row r="27" spans="2:7" x14ac:dyDescent="0.2">
      <c r="B27" s="91"/>
      <c r="C27" s="92"/>
      <c r="D27" s="92"/>
      <c r="E27" s="93"/>
      <c r="F27" s="8" t="s">
        <v>10</v>
      </c>
      <c r="G27" s="9">
        <f>SUM(G25:G26)</f>
        <v>0</v>
      </c>
    </row>
    <row r="28" spans="2:7" x14ac:dyDescent="0.2">
      <c r="B28" s="10" t="s">
        <v>32</v>
      </c>
      <c r="C28" s="68" t="s">
        <v>52</v>
      </c>
      <c r="D28" s="68"/>
      <c r="E28" s="68"/>
      <c r="F28" s="68"/>
      <c r="G28" s="69"/>
    </row>
    <row r="29" spans="2:7" x14ac:dyDescent="0.2">
      <c r="B29" s="11" t="s">
        <v>33</v>
      </c>
      <c r="C29" s="3" t="s">
        <v>61</v>
      </c>
      <c r="D29" s="18" t="s">
        <v>11</v>
      </c>
      <c r="E29" s="30">
        <v>49</v>
      </c>
      <c r="F29" s="14"/>
      <c r="G29" s="7">
        <f>E29*F29</f>
        <v>0</v>
      </c>
    </row>
    <row r="30" spans="2:7" customFormat="1" ht="15" x14ac:dyDescent="0.25">
      <c r="B30" s="11" t="s">
        <v>70</v>
      </c>
      <c r="C30" s="3" t="s">
        <v>96</v>
      </c>
      <c r="D30" s="18" t="s">
        <v>11</v>
      </c>
      <c r="E30" s="30">
        <v>49</v>
      </c>
      <c r="F30" s="14"/>
      <c r="G30" s="7">
        <f t="shared" ref="G30:G32" si="3">E30*F30</f>
        <v>0</v>
      </c>
    </row>
    <row r="31" spans="2:7" x14ac:dyDescent="0.2">
      <c r="B31" s="11" t="s">
        <v>71</v>
      </c>
      <c r="C31" s="3" t="s">
        <v>63</v>
      </c>
      <c r="D31" s="18" t="s">
        <v>13</v>
      </c>
      <c r="E31" s="30">
        <v>78.94</v>
      </c>
      <c r="F31" s="14"/>
      <c r="G31" s="7">
        <f>E31*F31</f>
        <v>0</v>
      </c>
    </row>
    <row r="32" spans="2:7" customFormat="1" ht="15" x14ac:dyDescent="0.25">
      <c r="B32" s="11" t="s">
        <v>72</v>
      </c>
      <c r="C32" s="3" t="s">
        <v>62</v>
      </c>
      <c r="D32" s="18" t="s">
        <v>49</v>
      </c>
      <c r="E32" s="30">
        <f>59+6.3</f>
        <v>65.3</v>
      </c>
      <c r="F32" s="14"/>
      <c r="G32" s="7">
        <f t="shared" si="3"/>
        <v>0</v>
      </c>
    </row>
    <row r="33" spans="1:7" x14ac:dyDescent="0.2">
      <c r="A33" s="1" t="s">
        <v>42</v>
      </c>
      <c r="B33" s="11" t="s">
        <v>73</v>
      </c>
      <c r="C33" s="3" t="s">
        <v>43</v>
      </c>
      <c r="D33" s="18" t="s">
        <v>11</v>
      </c>
      <c r="E33" s="30">
        <v>35</v>
      </c>
      <c r="F33" s="14"/>
      <c r="G33" s="7">
        <f t="shared" si="2"/>
        <v>0</v>
      </c>
    </row>
    <row r="34" spans="1:7" x14ac:dyDescent="0.2">
      <c r="B34" s="11" t="s">
        <v>74</v>
      </c>
      <c r="C34" s="3" t="s">
        <v>64</v>
      </c>
      <c r="D34" s="18" t="s">
        <v>13</v>
      </c>
      <c r="E34" s="30">
        <v>115</v>
      </c>
      <c r="F34" s="14"/>
      <c r="G34" s="7">
        <f t="shared" si="2"/>
        <v>0</v>
      </c>
    </row>
    <row r="35" spans="1:7" x14ac:dyDescent="0.2">
      <c r="B35" s="11" t="s">
        <v>75</v>
      </c>
      <c r="C35" s="3" t="s">
        <v>45</v>
      </c>
      <c r="D35" s="18" t="s">
        <v>11</v>
      </c>
      <c r="E35" s="30">
        <v>37</v>
      </c>
      <c r="F35" s="14"/>
      <c r="G35" s="7">
        <f>E35*F35</f>
        <v>0</v>
      </c>
    </row>
    <row r="36" spans="1:7" x14ac:dyDescent="0.2">
      <c r="B36" s="11" t="s">
        <v>76</v>
      </c>
      <c r="C36" s="3" t="s">
        <v>46</v>
      </c>
      <c r="D36" s="18" t="s">
        <v>13</v>
      </c>
      <c r="E36" s="30">
        <f>21.86+24.02</f>
        <v>45.879999999999995</v>
      </c>
      <c r="F36" s="14"/>
      <c r="G36" s="7">
        <f>E36*F36</f>
        <v>0</v>
      </c>
    </row>
    <row r="37" spans="1:7" x14ac:dyDescent="0.2">
      <c r="B37" s="11" t="s">
        <v>77</v>
      </c>
      <c r="C37" s="3" t="s">
        <v>67</v>
      </c>
      <c r="D37" s="18" t="s">
        <v>11</v>
      </c>
      <c r="E37" s="61">
        <f>8.6+6.3</f>
        <v>14.899999999999999</v>
      </c>
      <c r="F37" s="14"/>
      <c r="G37" s="7">
        <f>E37*F37</f>
        <v>0</v>
      </c>
    </row>
    <row r="38" spans="1:7" x14ac:dyDescent="0.2">
      <c r="B38" s="11" t="s">
        <v>78</v>
      </c>
      <c r="C38" s="3" t="s">
        <v>68</v>
      </c>
      <c r="D38" s="18" t="s">
        <v>11</v>
      </c>
      <c r="E38" s="61">
        <v>2.5</v>
      </c>
      <c r="F38" s="14"/>
      <c r="G38" s="7">
        <f>E38*F38</f>
        <v>0</v>
      </c>
    </row>
    <row r="39" spans="1:7" x14ac:dyDescent="0.2">
      <c r="B39" s="11" t="s">
        <v>79</v>
      </c>
      <c r="C39" s="3" t="s">
        <v>69</v>
      </c>
      <c r="D39" s="18" t="s">
        <v>13</v>
      </c>
      <c r="E39" s="61">
        <v>3.5</v>
      </c>
      <c r="F39" s="14"/>
      <c r="G39" s="7">
        <f>E39*F39</f>
        <v>0</v>
      </c>
    </row>
    <row r="40" spans="1:7" x14ac:dyDescent="0.2">
      <c r="B40" s="91"/>
      <c r="C40" s="92"/>
      <c r="D40" s="92"/>
      <c r="E40" s="93"/>
      <c r="F40" s="8" t="s">
        <v>10</v>
      </c>
      <c r="G40" s="16">
        <f>SUM(G29:G39)</f>
        <v>0</v>
      </c>
    </row>
    <row r="41" spans="1:7" x14ac:dyDescent="0.2">
      <c r="B41" s="10" t="s">
        <v>80</v>
      </c>
      <c r="C41" s="68" t="s">
        <v>53</v>
      </c>
      <c r="D41" s="68"/>
      <c r="E41" s="68"/>
      <c r="F41" s="68"/>
      <c r="G41" s="69"/>
    </row>
    <row r="42" spans="1:7" x14ac:dyDescent="0.2">
      <c r="B42" s="11" t="s">
        <v>81</v>
      </c>
      <c r="C42" s="3" t="s">
        <v>58</v>
      </c>
      <c r="D42" s="4" t="s">
        <v>39</v>
      </c>
      <c r="E42" s="5">
        <v>1</v>
      </c>
      <c r="F42" s="6"/>
      <c r="G42" s="7">
        <f>E42*F42</f>
        <v>0</v>
      </c>
    </row>
    <row r="43" spans="1:7" x14ac:dyDescent="0.2">
      <c r="B43" s="17" t="s">
        <v>82</v>
      </c>
      <c r="C43" s="3" t="s">
        <v>66</v>
      </c>
      <c r="D43" s="22" t="s">
        <v>7</v>
      </c>
      <c r="E43" s="23">
        <v>3</v>
      </c>
      <c r="F43" s="24"/>
      <c r="G43" s="15">
        <f>E43*F43</f>
        <v>0</v>
      </c>
    </row>
    <row r="44" spans="1:7" x14ac:dyDescent="0.2">
      <c r="B44" s="91"/>
      <c r="C44" s="92"/>
      <c r="D44" s="92"/>
      <c r="E44" s="93"/>
      <c r="F44" s="8" t="s">
        <v>10</v>
      </c>
      <c r="G44" s="16">
        <f>SUM(G42:G43)</f>
        <v>0</v>
      </c>
    </row>
    <row r="45" spans="1:7" x14ac:dyDescent="0.2">
      <c r="B45" s="10" t="s">
        <v>83</v>
      </c>
      <c r="C45" s="68" t="s">
        <v>54</v>
      </c>
      <c r="D45" s="68"/>
      <c r="E45" s="68"/>
      <c r="F45" s="68"/>
      <c r="G45" s="69"/>
    </row>
    <row r="46" spans="1:7" x14ac:dyDescent="0.2">
      <c r="B46" s="17" t="s">
        <v>84</v>
      </c>
      <c r="C46" s="3" t="s">
        <v>55</v>
      </c>
      <c r="D46" s="25" t="s">
        <v>11</v>
      </c>
      <c r="E46" s="26">
        <v>131.04</v>
      </c>
      <c r="F46" s="27"/>
      <c r="G46" s="28">
        <f>E46*F46</f>
        <v>0</v>
      </c>
    </row>
    <row r="47" spans="1:7" x14ac:dyDescent="0.2">
      <c r="B47" s="17" t="s">
        <v>85</v>
      </c>
      <c r="C47" s="3" t="s">
        <v>56</v>
      </c>
      <c r="D47" s="29" t="s">
        <v>11</v>
      </c>
      <c r="E47" s="30">
        <v>118</v>
      </c>
      <c r="F47" s="31"/>
      <c r="G47" s="28">
        <f t="shared" ref="G47:G49" si="4">E47*F47</f>
        <v>0</v>
      </c>
    </row>
    <row r="48" spans="1:7" x14ac:dyDescent="0.2">
      <c r="B48" s="17" t="s">
        <v>86</v>
      </c>
      <c r="C48" s="3" t="s">
        <v>57</v>
      </c>
      <c r="D48" s="29" t="s">
        <v>11</v>
      </c>
      <c r="E48" s="30">
        <f>31+6.3</f>
        <v>37.299999999999997</v>
      </c>
      <c r="F48" s="31"/>
      <c r="G48" s="28">
        <f t="shared" si="4"/>
        <v>0</v>
      </c>
    </row>
    <row r="49" spans="2:7" x14ac:dyDescent="0.2">
      <c r="B49" s="17" t="s">
        <v>97</v>
      </c>
      <c r="C49" s="3" t="s">
        <v>98</v>
      </c>
      <c r="D49" s="29" t="s">
        <v>11</v>
      </c>
      <c r="E49" s="30">
        <v>3</v>
      </c>
      <c r="F49" s="31"/>
      <c r="G49" s="28">
        <f t="shared" si="4"/>
        <v>0</v>
      </c>
    </row>
    <row r="50" spans="2:7" x14ac:dyDescent="0.2">
      <c r="B50" s="91"/>
      <c r="C50" s="92"/>
      <c r="D50" s="92"/>
      <c r="E50" s="93"/>
      <c r="F50" s="8" t="s">
        <v>10</v>
      </c>
      <c r="G50" s="9">
        <f>SUM(G46:G49)</f>
        <v>0</v>
      </c>
    </row>
    <row r="51" spans="2:7" x14ac:dyDescent="0.2">
      <c r="B51" s="10" t="s">
        <v>87</v>
      </c>
      <c r="C51" s="68" t="s">
        <v>50</v>
      </c>
      <c r="D51" s="68"/>
      <c r="E51" s="68"/>
      <c r="F51" s="68"/>
      <c r="G51" s="69"/>
    </row>
    <row r="52" spans="2:7" x14ac:dyDescent="0.2">
      <c r="B52" s="17" t="s">
        <v>88</v>
      </c>
      <c r="C52" s="3" t="s">
        <v>38</v>
      </c>
      <c r="D52" s="29" t="s">
        <v>39</v>
      </c>
      <c r="E52" s="30">
        <v>1</v>
      </c>
      <c r="F52" s="14"/>
      <c r="G52" s="32">
        <f t="shared" ref="G52" si="5">E52*F52</f>
        <v>0</v>
      </c>
    </row>
    <row r="53" spans="2:7" customFormat="1" ht="15" x14ac:dyDescent="0.25">
      <c r="B53" s="17" t="s">
        <v>89</v>
      </c>
      <c r="C53" s="3" t="s">
        <v>65</v>
      </c>
      <c r="D53" s="29" t="s">
        <v>7</v>
      </c>
      <c r="E53" s="60">
        <v>4</v>
      </c>
      <c r="F53" s="14"/>
      <c r="G53" s="32">
        <f>E53*F53</f>
        <v>0</v>
      </c>
    </row>
    <row r="54" spans="2:7" x14ac:dyDescent="0.2">
      <c r="B54" s="91"/>
      <c r="C54" s="92"/>
      <c r="D54" s="92"/>
      <c r="E54" s="93"/>
      <c r="F54" s="8" t="s">
        <v>10</v>
      </c>
      <c r="G54" s="9">
        <f>SUM(G52:G53)</f>
        <v>0</v>
      </c>
    </row>
    <row r="55" spans="2:7" x14ac:dyDescent="0.2">
      <c r="B55" s="10" t="s">
        <v>90</v>
      </c>
      <c r="C55" s="67" t="s">
        <v>59</v>
      </c>
      <c r="D55" s="68"/>
      <c r="E55" s="68"/>
      <c r="F55" s="68"/>
      <c r="G55" s="69"/>
    </row>
    <row r="56" spans="2:7" x14ac:dyDescent="0.2">
      <c r="B56" s="17" t="s">
        <v>91</v>
      </c>
      <c r="C56" s="33" t="s">
        <v>60</v>
      </c>
      <c r="D56" s="34" t="s">
        <v>7</v>
      </c>
      <c r="E56" s="35">
        <v>1</v>
      </c>
      <c r="F56" s="36"/>
      <c r="G56" s="37">
        <f t="shared" ref="G56" si="6">E56*F56</f>
        <v>0</v>
      </c>
    </row>
    <row r="57" spans="2:7" ht="13.5" thickBot="1" x14ac:dyDescent="0.25">
      <c r="B57" s="64"/>
      <c r="C57" s="65"/>
      <c r="D57" s="65"/>
      <c r="E57" s="66"/>
      <c r="F57" s="51" t="s">
        <v>10</v>
      </c>
      <c r="G57" s="52">
        <f>SUM(G56)</f>
        <v>0</v>
      </c>
    </row>
    <row r="58" spans="2:7" x14ac:dyDescent="0.2">
      <c r="E58" s="70" t="s">
        <v>14</v>
      </c>
      <c r="F58" s="71"/>
      <c r="G58" s="53">
        <f>G20+G23+G27+G40+G44+G50+G54+G57</f>
        <v>0</v>
      </c>
    </row>
    <row r="59" spans="2:7" x14ac:dyDescent="0.2">
      <c r="E59" s="54" t="s">
        <v>15</v>
      </c>
      <c r="F59" s="55">
        <v>0</v>
      </c>
      <c r="G59" s="7">
        <f>G58*F59</f>
        <v>0</v>
      </c>
    </row>
    <row r="60" spans="2:7" x14ac:dyDescent="0.2">
      <c r="E60" s="56" t="s">
        <v>16</v>
      </c>
      <c r="F60" s="57">
        <v>0</v>
      </c>
      <c r="G60" s="7">
        <f>G58*F60</f>
        <v>0</v>
      </c>
    </row>
    <row r="61" spans="2:7" x14ac:dyDescent="0.2">
      <c r="E61" s="72" t="s">
        <v>17</v>
      </c>
      <c r="F61" s="73"/>
      <c r="G61" s="7">
        <f>G58+G59+G60</f>
        <v>0</v>
      </c>
    </row>
    <row r="62" spans="2:7" x14ac:dyDescent="0.2">
      <c r="C62" s="63" t="s">
        <v>18</v>
      </c>
      <c r="E62" s="56" t="s">
        <v>19</v>
      </c>
      <c r="F62" s="55">
        <v>0.19</v>
      </c>
      <c r="G62" s="7">
        <f>G61*F62</f>
        <v>0</v>
      </c>
    </row>
    <row r="63" spans="2:7" ht="13.5" thickBot="1" x14ac:dyDescent="0.25">
      <c r="C63" s="62" t="s">
        <v>92</v>
      </c>
      <c r="E63" s="74" t="s">
        <v>20</v>
      </c>
      <c r="F63" s="75"/>
      <c r="G63" s="58">
        <f>G61+G62</f>
        <v>0</v>
      </c>
    </row>
    <row r="64" spans="2:7" x14ac:dyDescent="0.2">
      <c r="C64" s="40" t="s">
        <v>93</v>
      </c>
    </row>
  </sheetData>
  <mergeCells count="25">
    <mergeCell ref="C12:G12"/>
    <mergeCell ref="C14:G14"/>
    <mergeCell ref="C21:G21"/>
    <mergeCell ref="C24:G24"/>
    <mergeCell ref="B54:E54"/>
    <mergeCell ref="B40:E40"/>
    <mergeCell ref="B20:E20"/>
    <mergeCell ref="C28:G28"/>
    <mergeCell ref="B23:E23"/>
    <mergeCell ref="B27:E27"/>
    <mergeCell ref="C41:G41"/>
    <mergeCell ref="C45:G45"/>
    <mergeCell ref="B44:E44"/>
    <mergeCell ref="C51:G51"/>
    <mergeCell ref="B50:E50"/>
    <mergeCell ref="B7:G7"/>
    <mergeCell ref="C8:G8"/>
    <mergeCell ref="C9:G9"/>
    <mergeCell ref="C10:G10"/>
    <mergeCell ref="C11:G11"/>
    <mergeCell ref="B57:E57"/>
    <mergeCell ref="C55:G55"/>
    <mergeCell ref="E58:F58"/>
    <mergeCell ref="E61:F61"/>
    <mergeCell ref="E63:F6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ITEMIZADO OFICIAL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arquitecto</dc:creator>
  <cp:lastModifiedBy>Arquitectura</cp:lastModifiedBy>
  <cp:lastPrinted>2023-04-03T16:15:01Z</cp:lastPrinted>
  <dcterms:created xsi:type="dcterms:W3CDTF">2023-03-31T14:06:50Z</dcterms:created>
  <dcterms:modified xsi:type="dcterms:W3CDTF">2023-09-05T16:04:58Z</dcterms:modified>
</cp:coreProperties>
</file>